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770" activeTab="0"/>
  </bookViews>
  <sheets>
    <sheet name="420-пп (Отчёт)" sheetId="1" r:id="rId1"/>
  </sheets>
  <definedNames>
    <definedName name="Par179" localSheetId="0">'420-пп (Отчёт)'!#REF!</definedName>
    <definedName name="Par180" localSheetId="0">'420-пп (Отчёт)'!#REF!</definedName>
    <definedName name="Par203" localSheetId="0">'420-пп (Отчёт)'!#REF!</definedName>
    <definedName name="Par204" localSheetId="0">'420-пп (Отчёт)'!#REF!</definedName>
    <definedName name="Par208" localSheetId="0">'420-пп (Отчёт)'!#REF!</definedName>
    <definedName name="Par217" localSheetId="0">'420-пп (Отчёт)'!#REF!</definedName>
    <definedName name="Par235" localSheetId="0">'420-пп (Отчёт)'!#REF!</definedName>
    <definedName name="Par253" localSheetId="0">'420-пп (Отчёт)'!#REF!</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(Отчёт)'!$A$1:$L$43</definedName>
  </definedNames>
  <calcPr fullCalcOnLoad="1"/>
</workbook>
</file>

<file path=xl/sharedStrings.xml><?xml version="1.0" encoding="utf-8"?>
<sst xmlns="http://schemas.openxmlformats.org/spreadsheetml/2006/main" count="92" uniqueCount="61">
  <si>
    <t>N п/п</t>
  </si>
  <si>
    <t>Уникальный номер реестровой записи ведомственного перечня государственных услуг (работ)</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</si>
  <si>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</si>
  <si>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</si>
  <si>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</si>
  <si>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</si>
  <si>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</si>
  <si>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</si>
  <si>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</si>
  <si>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</si>
  <si>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</si>
  <si>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</si>
  <si>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</si>
  <si>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</si>
  <si>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</si>
  <si>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</si>
  <si>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</si>
  <si>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</si>
  <si>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</si>
  <si>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</si>
  <si>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</si>
  <si>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Предоставление социального обслуживания в полустационарной форме (социально-бытовые услуги, предоставляемые в полустационарной форме)</t>
  </si>
  <si>
    <t>Численность граждан, получивших социальные услуги</t>
  </si>
  <si>
    <t>Человек</t>
  </si>
  <si>
    <t>Предоставление социального обслуживания в полустационарной форме (социально-медицинские, предоставляемые в полустационарной форме)</t>
  </si>
  <si>
    <t>Предоставление социального обслуживания в полустационарной форме (социально-психологические услуги, предоставляемые в полустационарной форме)</t>
  </si>
  <si>
    <t>Предоставление социального обслуживания в полустационарной форме (социально-педагогические услуги, предоставляемые в полустационарной форме)</t>
  </si>
  <si>
    <t>Предоставление социального обслуживания в полустационарной форме (социально-трудовые услуги, предоставляемые в полустационарной форме)</t>
  </si>
  <si>
    <t>Предоставление социального обслуживания в полустационарной форме (социально-правовые услуги, предоставляемые в полустационарной форме)</t>
  </si>
  <si>
    <t>Предоставление социального обслуживания в полустационарной форме ( услуги в целях повышения коммуникативного потенциала получателей, предоставляемые в полустационарной форме)</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</si>
  <si>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</si>
  <si>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</si>
  <si>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</si>
  <si>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</si>
  <si>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</si>
  <si>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Семья</t>
  </si>
  <si>
    <t xml:space="preserve">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          </t>
  </si>
  <si>
    <t>Численность семей, получивших социальные услуги</t>
  </si>
  <si>
    <t>Директор государственного бюджетного учреждения "Реабилитационный центр для детей и подростков с ограниченными возможностями" Бологовского района</t>
  </si>
  <si>
    <t>"Реабилитационный центр для детей и подростков с ограниченными возможностями" Бологовского района</t>
  </si>
  <si>
    <t>Характеристика причин отклонения показателя объема государственных услуг, выполнения работ от запланированного значения
значения</t>
  </si>
  <si>
    <r>
      <rPr>
        <u val="single"/>
        <sz val="11"/>
        <color indexed="8"/>
        <rFont val="Times New Roman"/>
        <family val="1"/>
      </rPr>
      <t>(6 месяцев,</t>
    </r>
    <r>
      <rPr>
        <sz val="11"/>
        <color indexed="8"/>
        <rFont val="Times New Roman"/>
        <family val="1"/>
      </rPr>
      <t xml:space="preserve"> 9 месяцев, год)</t>
    </r>
  </si>
  <si>
    <t xml:space="preserve">
</t>
  </si>
  <si>
    <r>
      <t xml:space="preserve"> И.о. Министра социальной защиты населения Тверской области
_______________Т.В. Боброва
"22 " июля</t>
    </r>
    <r>
      <rPr>
        <u val="single"/>
        <sz val="11"/>
        <color indexed="8"/>
        <rFont val="Times New Roman"/>
        <family val="1"/>
      </rPr>
      <t xml:space="preserve"> </t>
    </r>
    <r>
      <rPr>
        <sz val="11"/>
        <color indexed="8"/>
        <rFont val="Times New Roman"/>
        <family val="1"/>
      </rPr>
      <t>2022 г.</t>
    </r>
  </si>
  <si>
    <r>
      <t xml:space="preserve">______________Л.А.Тейкман
</t>
    </r>
    <r>
      <rPr>
        <u val="single"/>
        <sz val="11"/>
        <color indexed="8"/>
        <rFont val="Times New Roman"/>
        <family val="1"/>
      </rPr>
      <t xml:space="preserve">
 "15 " июля </t>
    </r>
    <r>
      <rPr>
        <sz val="11"/>
        <color indexed="8"/>
        <rFont val="Times New Roman"/>
        <family val="1"/>
      </rPr>
      <t xml:space="preserve"> 2022г.</t>
    </r>
  </si>
  <si>
    <t>870000О.99.0.АЭ25АА13000</t>
  </si>
  <si>
    <t>870000О.99.0.АЭ25АА22000</t>
  </si>
  <si>
    <t>870000О.99.0.АЭ25АА23000</t>
  </si>
  <si>
    <t>870000О.99.0.АЭ25АА31000</t>
  </si>
  <si>
    <t>870000О.99.0.АЭ25АА32000</t>
  </si>
  <si>
    <t>870000О.99.0.АЭ25АА40000</t>
  </si>
  <si>
    <t>870000О.99.0.АЭ25АА41000</t>
  </si>
  <si>
    <t>870000О.99.0.АЭ25АА49000</t>
  </si>
  <si>
    <t>870000О.99.0.АЭ25АА50000</t>
  </si>
  <si>
    <t>870000О.99.0.АЭ25АА58000</t>
  </si>
  <si>
    <t>870000О.99.0.АЭ25АА59000</t>
  </si>
  <si>
    <t>870000О.99.0.АЭ25АА67000</t>
  </si>
  <si>
    <t>870000О.99.0.АЭ25АА68000</t>
  </si>
  <si>
    <t xml:space="preserve">22889000Р69100310002001    </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</si>
  <si>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</si>
  <si>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r>
      <t xml:space="preserve">за отчетный период с </t>
    </r>
    <r>
      <rPr>
        <b/>
        <u val="single"/>
        <sz val="11"/>
        <color indexed="56"/>
        <rFont val="Times New Roman"/>
        <family val="1"/>
      </rPr>
      <t>01.01.2022</t>
    </r>
    <r>
      <rPr>
        <b/>
        <sz val="11"/>
        <color indexed="10"/>
        <rFont val="Times New Roman"/>
        <family val="1"/>
      </rPr>
      <t xml:space="preserve"> </t>
    </r>
    <r>
      <rPr>
        <sz val="11"/>
        <color indexed="8"/>
        <rFont val="Times New Roman"/>
        <family val="1"/>
      </rPr>
      <t xml:space="preserve">по </t>
    </r>
    <r>
      <rPr>
        <b/>
        <u val="single"/>
        <sz val="11"/>
        <color indexed="56"/>
        <rFont val="Times New Roman"/>
        <family val="1"/>
      </rPr>
      <t>30.06.2022</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</si>
</sst>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0000"/>
    <numFmt numFmtId="178" formatCode="0.0000000"/>
    <numFmt numFmtId="179" formatCode="0.000000"/>
    <numFmt numFmtId="180" formatCode="0.00000"/>
    <numFmt numFmtId="181" formatCode="0.0000"/>
    <numFmt numFmtId="182" formatCode="[$-FC19]d\ mmmm\ yyyy\ &quot;г.&quot;"/>
    <numFmt numFmtId="183" formatCode="#,##0.000"/>
    <numFmt numFmtId="184" formatCode="#,##0.0000"/>
    <numFmt numFmtId="185" formatCode="#,##0.0"/>
    <numFmt numFmtId="186" formatCode="#,##0.00\ &quot;₽&quot;"/>
    <numFmt numFmtId="187" formatCode="_-* #,##0.00&quot;р.&quot;_-;\-* #,##0.00&quot;р.&quot;_-;_-* \-??&quot;р.&quot;_-;_-@_-"/>
  </numFmts>
  <fonts count="52">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sz val="11"/>
      <color indexed="18"/>
      <name val="Times New Roman"/>
      <family val="1"/>
    </font>
    <font>
      <u val="single"/>
      <sz val="11"/>
      <color indexed="8"/>
      <name val="Times New Roman"/>
      <family val="1"/>
    </font>
    <font>
      <b/>
      <u val="single"/>
      <sz val="11"/>
      <color indexed="8"/>
      <name val="Times New Roman"/>
      <family val="1"/>
    </font>
    <font>
      <b/>
      <sz val="11"/>
      <name val="Times New Roman"/>
      <family val="1"/>
    </font>
    <font>
      <b/>
      <u val="single"/>
      <sz val="11"/>
      <color indexed="56"/>
      <name val="Times New Roman"/>
      <family val="1"/>
    </font>
    <font>
      <b/>
      <sz val="11"/>
      <color indexed="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1"/>
      <color theme="1"/>
      <name val="Times New Roman"/>
      <family val="1"/>
    </font>
    <font>
      <b/>
      <sz val="11"/>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4" fontId="31" fillId="0" borderId="1">
      <alignment horizontal="right" vertical="top" shrinkToFit="1"/>
      <protection/>
    </xf>
    <xf numFmtId="4" fontId="31" fillId="19" borderId="1">
      <alignment horizontal="right" vertical="top" shrinkToFit="1"/>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2" fillId="26" borderId="2" applyNumberFormat="0" applyAlignment="0" applyProtection="0"/>
    <xf numFmtId="0" fontId="33" fillId="27" borderId="3" applyNumberFormat="0" applyAlignment="0" applyProtection="0"/>
    <xf numFmtId="0" fontId="34" fillId="27" borderId="2" applyNumberFormat="0" applyAlignment="0" applyProtection="0"/>
    <xf numFmtId="0" fontId="3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28" borderId="8"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2" borderId="0" applyNumberFormat="0" applyBorder="0" applyAlignment="0" applyProtection="0"/>
  </cellStyleXfs>
  <cellXfs count="54">
    <xf numFmtId="0" fontId="0" fillId="0" borderId="0" xfId="0" applyFont="1" applyAlignment="1">
      <alignment/>
    </xf>
    <xf numFmtId="4" fontId="2" fillId="33" borderId="11" xfId="0" applyNumberFormat="1" applyFont="1" applyFill="1" applyBorder="1" applyAlignment="1">
      <alignment horizontal="center" vertical="center" wrapText="1"/>
    </xf>
    <xf numFmtId="0" fontId="4" fillId="33" borderId="11" xfId="0" applyFont="1" applyFill="1" applyBorder="1" applyAlignment="1">
      <alignment horizontal="center" vertical="center" wrapText="1"/>
    </xf>
    <xf numFmtId="2" fontId="4" fillId="33" borderId="11" xfId="0" applyNumberFormat="1" applyFont="1" applyFill="1" applyBorder="1" applyAlignment="1">
      <alignment horizontal="center" vertical="center" wrapText="1"/>
    </xf>
    <xf numFmtId="0" fontId="4" fillId="33" borderId="12" xfId="0"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2" fontId="4" fillId="33" borderId="12" xfId="0" applyNumberFormat="1" applyFont="1" applyFill="1" applyBorder="1" applyAlignment="1">
      <alignment horizontal="center" vertical="center" wrapText="1"/>
    </xf>
    <xf numFmtId="0" fontId="49" fillId="33" borderId="11" xfId="0" applyNumberFormat="1" applyFont="1" applyFill="1" applyBorder="1" applyAlignment="1">
      <alignment horizontal="center" vertical="center" wrapText="1"/>
    </xf>
    <xf numFmtId="0" fontId="5" fillId="33" borderId="11" xfId="0" applyFont="1" applyFill="1" applyBorder="1" applyAlignment="1">
      <alignment vertical="center" wrapText="1"/>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4" fontId="3" fillId="33" borderId="11"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3" fillId="33" borderId="0" xfId="0" applyFont="1" applyFill="1" applyAlignment="1">
      <alignment horizontal="center" wrapText="1"/>
    </xf>
    <xf numFmtId="0" fontId="2" fillId="33" borderId="0" xfId="0" applyFont="1" applyFill="1" applyAlignment="1">
      <alignment horizontal="center" wrapText="1"/>
    </xf>
    <xf numFmtId="0" fontId="50" fillId="33" borderId="0" xfId="0" applyFont="1" applyFill="1" applyAlignment="1">
      <alignment wrapText="1"/>
    </xf>
    <xf numFmtId="0" fontId="50" fillId="33" borderId="0" xfId="0" applyFont="1" applyFill="1" applyAlignment="1">
      <alignment/>
    </xf>
    <xf numFmtId="0" fontId="50" fillId="33" borderId="0" xfId="0" applyFont="1" applyFill="1" applyAlignment="1">
      <alignment horizontal="left" wrapText="1"/>
    </xf>
    <xf numFmtId="3" fontId="2" fillId="33" borderId="11" xfId="0" applyNumberFormat="1" applyFont="1" applyFill="1" applyBorder="1" applyAlignment="1">
      <alignment horizontal="center" vertical="center" wrapText="1"/>
    </xf>
    <xf numFmtId="4" fontId="51" fillId="33" borderId="11" xfId="33" applyNumberFormat="1" applyFont="1" applyFill="1" applyBorder="1" applyAlignment="1" applyProtection="1">
      <alignment horizontal="center" vertical="center" wrapText="1" shrinkToFit="1"/>
      <protection/>
    </xf>
    <xf numFmtId="4" fontId="51" fillId="33" borderId="11" xfId="34" applyNumberFormat="1" applyFont="1" applyFill="1" applyBorder="1" applyAlignment="1" applyProtection="1">
      <alignment horizontal="center" vertical="center" wrapText="1" shrinkToFit="1"/>
      <protection/>
    </xf>
    <xf numFmtId="9" fontId="50" fillId="33" borderId="0" xfId="59" applyFont="1" applyFill="1" applyAlignment="1">
      <alignment/>
    </xf>
    <xf numFmtId="0" fontId="50" fillId="33" borderId="0" xfId="0" applyFont="1" applyFill="1" applyBorder="1" applyAlignment="1">
      <alignment/>
    </xf>
    <xf numFmtId="4" fontId="50" fillId="33" borderId="0" xfId="0" applyNumberFormat="1" applyFont="1" applyFill="1" applyBorder="1" applyAlignment="1">
      <alignment vertical="top" wrapText="1"/>
    </xf>
    <xf numFmtId="4" fontId="50" fillId="33" borderId="1" xfId="0" applyNumberFormat="1" applyFont="1" applyFill="1" applyBorder="1" applyAlignment="1">
      <alignment horizontal="center" vertical="center" wrapText="1"/>
    </xf>
    <xf numFmtId="4" fontId="50" fillId="33" borderId="13" xfId="0" applyNumberFormat="1" applyFont="1" applyFill="1" applyBorder="1" applyAlignment="1">
      <alignment horizontal="center" vertical="center" wrapText="1"/>
    </xf>
    <xf numFmtId="170" fontId="50" fillId="33" borderId="11" xfId="0" applyNumberFormat="1" applyFont="1" applyFill="1" applyBorder="1" applyAlignment="1">
      <alignment horizontal="center" vertical="center" wrapText="1"/>
    </xf>
    <xf numFmtId="4" fontId="50" fillId="33" borderId="11" xfId="0" applyNumberFormat="1" applyFont="1" applyFill="1" applyBorder="1" applyAlignment="1">
      <alignment horizontal="center" vertical="center" wrapText="1"/>
    </xf>
    <xf numFmtId="2" fontId="50" fillId="33" borderId="0" xfId="0" applyNumberFormat="1" applyFont="1" applyFill="1" applyAlignment="1">
      <alignment/>
    </xf>
    <xf numFmtId="4" fontId="49" fillId="33" borderId="0" xfId="34" applyFont="1" applyFill="1" applyBorder="1" applyProtection="1">
      <alignment horizontal="right" vertical="top" shrinkToFit="1"/>
      <protection/>
    </xf>
    <xf numFmtId="4" fontId="49" fillId="33" borderId="0" xfId="33" applyNumberFormat="1" applyFont="1" applyFill="1" applyBorder="1" applyProtection="1">
      <alignment horizontal="right" vertical="top" shrinkToFit="1"/>
      <protection/>
    </xf>
    <xf numFmtId="4" fontId="49" fillId="33" borderId="0" xfId="33" applyFont="1" applyFill="1" applyBorder="1" applyProtection="1">
      <alignment horizontal="right" vertical="top" shrinkToFit="1"/>
      <protection/>
    </xf>
    <xf numFmtId="49" fontId="4" fillId="0" borderId="11" xfId="0" applyNumberFormat="1" applyFont="1" applyFill="1" applyBorder="1" applyAlignment="1" applyProtection="1" quotePrefix="1">
      <alignment horizontal="left" vertical="center" wrapText="1"/>
      <protection locked="0"/>
    </xf>
    <xf numFmtId="49" fontId="4" fillId="0" borderId="11" xfId="0" applyNumberFormat="1" applyFont="1" applyFill="1" applyBorder="1" applyAlignment="1" quotePrefix="1">
      <alignment horizontal="left" vertical="center" wrapText="1"/>
    </xf>
    <xf numFmtId="0" fontId="4" fillId="0" borderId="11" xfId="0" applyNumberFormat="1" applyFont="1" applyFill="1" applyBorder="1" applyAlignment="1" quotePrefix="1">
      <alignment vertical="top" wrapText="1"/>
    </xf>
    <xf numFmtId="0" fontId="4" fillId="0" borderId="11" xfId="0" applyNumberFormat="1" applyFont="1" applyFill="1" applyBorder="1" applyAlignment="1" quotePrefix="1">
      <alignment horizontal="left" vertical="center" wrapText="1"/>
    </xf>
    <xf numFmtId="49" fontId="4" fillId="0" borderId="11" xfId="0" applyNumberFormat="1" applyFont="1" applyFill="1" applyBorder="1" applyAlignment="1" applyProtection="1">
      <alignment horizontal="left" vertical="center" wrapText="1"/>
      <protection locked="0"/>
    </xf>
    <xf numFmtId="0" fontId="2" fillId="33" borderId="0" xfId="0" applyFont="1" applyFill="1" applyAlignment="1">
      <alignment horizontal="center" vertical="center"/>
    </xf>
    <xf numFmtId="0" fontId="2" fillId="33" borderId="11" xfId="0" applyFont="1" applyFill="1" applyBorder="1" applyAlignment="1">
      <alignment horizontal="center" vertical="center" wrapText="1"/>
    </xf>
    <xf numFmtId="0" fontId="3" fillId="33" borderId="0" xfId="0" applyFont="1" applyFill="1" applyAlignment="1">
      <alignment horizontal="center" wrapText="1"/>
    </xf>
    <xf numFmtId="0" fontId="2" fillId="33" borderId="0" xfId="0" applyFont="1" applyFill="1" applyAlignment="1">
      <alignment horizontal="center" wrapText="1"/>
    </xf>
    <xf numFmtId="0" fontId="2" fillId="33" borderId="0" xfId="0" applyFont="1" applyFill="1" applyAlignment="1">
      <alignment horizontal="center" vertical="top" wrapText="1"/>
    </xf>
    <xf numFmtId="0" fontId="3" fillId="33" borderId="0" xfId="0" applyFont="1" applyFill="1" applyAlignment="1">
      <alignment horizontal="center" vertical="center"/>
    </xf>
    <xf numFmtId="0" fontId="2" fillId="33" borderId="0" xfId="0" applyFont="1" applyFill="1" applyBorder="1" applyAlignment="1">
      <alignment horizontal="center" vertical="center"/>
    </xf>
    <xf numFmtId="0" fontId="7" fillId="33" borderId="0" xfId="0" applyFont="1" applyFill="1" applyBorder="1" applyAlignment="1">
      <alignment horizontal="center" vertical="center"/>
    </xf>
    <xf numFmtId="0" fontId="5" fillId="33" borderId="12"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2" fontId="8" fillId="33" borderId="12" xfId="0" applyNumberFormat="1" applyFont="1" applyFill="1" applyBorder="1" applyAlignment="1">
      <alignment horizontal="center" vertical="center" wrapText="1"/>
    </xf>
    <xf numFmtId="2" fontId="8" fillId="33" borderId="14" xfId="0" applyNumberFormat="1" applyFont="1" applyFill="1" applyBorder="1" applyAlignment="1">
      <alignment horizontal="center" vertical="center" wrapText="1"/>
    </xf>
    <xf numFmtId="2" fontId="8" fillId="33" borderId="15"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5"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Процентный 2"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1640800" y="98679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1602700" y="9839325"/>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3288625" y="10515600"/>
          <a:ext cx="173355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0"/>
  <sheetViews>
    <sheetView tabSelected="1" view="pageBreakPreview" zoomScale="59" zoomScaleSheetLayoutView="59" workbookViewId="0" topLeftCell="A17">
      <selection activeCell="M38" sqref="M38"/>
    </sheetView>
  </sheetViews>
  <sheetFormatPr defaultColWidth="9.140625" defaultRowHeight="15"/>
  <cols>
    <col min="1" max="1" width="7.8515625" style="17" customWidth="1"/>
    <col min="2" max="2" width="39.421875" style="17" customWidth="1"/>
    <col min="3" max="3" width="59.28125" style="17" customWidth="1"/>
    <col min="4" max="4" width="51.8515625" style="17" customWidth="1"/>
    <col min="5" max="5" width="40.7109375" style="17" customWidth="1"/>
    <col min="6" max="6" width="30.8515625" style="17" customWidth="1"/>
    <col min="7" max="7" width="37.00390625" style="17" customWidth="1"/>
    <col min="8" max="8" width="25.28125" style="17" customWidth="1"/>
    <col min="9" max="9" width="28.7109375" style="17" customWidth="1"/>
    <col min="10" max="10" width="27.00390625" style="17" customWidth="1"/>
    <col min="11" max="11" width="27.28125" style="17" customWidth="1"/>
    <col min="12" max="12" width="26.28125" style="17" customWidth="1"/>
    <col min="13" max="16384" width="9.140625" style="17" customWidth="1"/>
  </cols>
  <sheetData>
    <row r="1" spans="1:7" ht="27.75" customHeight="1">
      <c r="A1" s="40" t="s">
        <v>18</v>
      </c>
      <c r="B1" s="40"/>
      <c r="C1" s="16"/>
      <c r="G1" s="14" t="s">
        <v>17</v>
      </c>
    </row>
    <row r="2" spans="1:7" ht="54.75" customHeight="1">
      <c r="A2" s="41" t="s">
        <v>43</v>
      </c>
      <c r="B2" s="41"/>
      <c r="C2" s="18"/>
      <c r="G2" s="42" t="s">
        <v>38</v>
      </c>
    </row>
    <row r="3" spans="1:7" ht="52.5" customHeight="1">
      <c r="A3" s="41"/>
      <c r="B3" s="41"/>
      <c r="C3" s="18"/>
      <c r="G3" s="42"/>
    </row>
    <row r="4" spans="1:7" ht="50.25" customHeight="1">
      <c r="A4" s="41"/>
      <c r="B4" s="41"/>
      <c r="C4" s="18"/>
      <c r="G4" s="15" t="s">
        <v>44</v>
      </c>
    </row>
    <row r="5" spans="1:7" ht="15">
      <c r="A5" s="43" t="s">
        <v>5</v>
      </c>
      <c r="B5" s="43"/>
      <c r="C5" s="43"/>
      <c r="D5" s="43"/>
      <c r="E5" s="43"/>
      <c r="F5" s="43"/>
      <c r="G5" s="43"/>
    </row>
    <row r="6" spans="1:7" ht="15">
      <c r="A6" s="44" t="s">
        <v>19</v>
      </c>
      <c r="B6" s="44"/>
      <c r="C6" s="44"/>
      <c r="D6" s="44"/>
      <c r="E6" s="44"/>
      <c r="F6" s="44"/>
      <c r="G6" s="44"/>
    </row>
    <row r="7" spans="1:7" ht="15">
      <c r="A7" s="45" t="s">
        <v>39</v>
      </c>
      <c r="B7" s="45"/>
      <c r="C7" s="45"/>
      <c r="D7" s="45"/>
      <c r="E7" s="45"/>
      <c r="F7" s="45"/>
      <c r="G7" s="45"/>
    </row>
    <row r="8" spans="1:7" ht="15">
      <c r="A8" s="38" t="s">
        <v>3</v>
      </c>
      <c r="B8" s="38"/>
      <c r="C8" s="38"/>
      <c r="D8" s="38"/>
      <c r="E8" s="38"/>
      <c r="F8" s="38"/>
      <c r="G8" s="38"/>
    </row>
    <row r="9" spans="1:7" ht="15">
      <c r="A9" s="38"/>
      <c r="B9" s="38"/>
      <c r="C9" s="38"/>
      <c r="D9" s="38"/>
      <c r="E9" s="38"/>
      <c r="F9" s="38"/>
      <c r="G9" s="38"/>
    </row>
    <row r="10" spans="1:7" ht="15">
      <c r="A10" s="38" t="s">
        <v>60</v>
      </c>
      <c r="B10" s="38"/>
      <c r="C10" s="38"/>
      <c r="D10" s="38"/>
      <c r="E10" s="38"/>
      <c r="F10" s="38"/>
      <c r="G10" s="38"/>
    </row>
    <row r="11" spans="1:7" ht="15">
      <c r="A11" s="38" t="s">
        <v>41</v>
      </c>
      <c r="B11" s="38"/>
      <c r="C11" s="38"/>
      <c r="D11" s="38"/>
      <c r="E11" s="38"/>
      <c r="F11" s="38"/>
      <c r="G11" s="38"/>
    </row>
    <row r="12" spans="1:7" ht="11.25" customHeight="1">
      <c r="A12" s="38"/>
      <c r="B12" s="38"/>
      <c r="C12" s="38"/>
      <c r="D12" s="38"/>
      <c r="E12" s="38"/>
      <c r="F12" s="38"/>
      <c r="G12" s="38"/>
    </row>
    <row r="13" spans="1:7" ht="15">
      <c r="A13" s="38" t="s">
        <v>6</v>
      </c>
      <c r="B13" s="38"/>
      <c r="C13" s="38"/>
      <c r="D13" s="38"/>
      <c r="E13" s="38"/>
      <c r="F13" s="38"/>
      <c r="G13" s="38"/>
    </row>
    <row r="14" spans="1:7" ht="15">
      <c r="A14" s="38" t="s">
        <v>2</v>
      </c>
      <c r="B14" s="38"/>
      <c r="C14" s="38"/>
      <c r="D14" s="38"/>
      <c r="E14" s="38"/>
      <c r="F14" s="38"/>
      <c r="G14" s="38"/>
    </row>
    <row r="15" ht="18.75" customHeight="1"/>
    <row r="16" spans="1:7" ht="198" customHeight="1">
      <c r="A16" s="12" t="s">
        <v>0</v>
      </c>
      <c r="B16" s="12" t="s">
        <v>14</v>
      </c>
      <c r="C16" s="12" t="s">
        <v>59</v>
      </c>
      <c r="D16" s="12" t="s">
        <v>15</v>
      </c>
      <c r="E16" s="12" t="s">
        <v>16</v>
      </c>
      <c r="F16" s="12" t="s">
        <v>11</v>
      </c>
      <c r="G16" s="13" t="s">
        <v>4</v>
      </c>
    </row>
    <row r="17" spans="1:7" ht="30">
      <c r="A17" s="12">
        <v>1</v>
      </c>
      <c r="B17" s="12">
        <v>2</v>
      </c>
      <c r="C17" s="12">
        <v>3</v>
      </c>
      <c r="D17" s="12">
        <v>4</v>
      </c>
      <c r="E17" s="12">
        <v>5</v>
      </c>
      <c r="F17" s="12" t="s">
        <v>13</v>
      </c>
      <c r="G17" s="12">
        <v>7</v>
      </c>
    </row>
    <row r="18" spans="1:9" ht="15">
      <c r="A18" s="19">
        <v>1</v>
      </c>
      <c r="B18" s="20">
        <v>3882000</v>
      </c>
      <c r="C18" s="1">
        <v>0</v>
      </c>
      <c r="D18" s="11">
        <v>0</v>
      </c>
      <c r="E18" s="21">
        <v>3634574.13</v>
      </c>
      <c r="F18" s="11">
        <f>E18/(B18+C18+D18)</f>
        <v>0.9362632998454404</v>
      </c>
      <c r="G18" s="1"/>
      <c r="H18" s="22"/>
      <c r="I18" s="30"/>
    </row>
    <row r="19" spans="1:7" ht="29.25" customHeight="1">
      <c r="A19" s="23"/>
      <c r="B19" s="31"/>
      <c r="C19" s="23"/>
      <c r="D19" s="32"/>
      <c r="E19" s="30"/>
      <c r="F19" s="23"/>
      <c r="G19" s="23"/>
    </row>
    <row r="20" spans="1:7" ht="15">
      <c r="A20" s="38" t="s">
        <v>7</v>
      </c>
      <c r="B20" s="38"/>
      <c r="C20" s="38"/>
      <c r="D20" s="38"/>
      <c r="E20" s="38"/>
      <c r="F20" s="38"/>
      <c r="G20" s="38"/>
    </row>
    <row r="21" spans="1:7" ht="15">
      <c r="A21" s="38" t="s">
        <v>8</v>
      </c>
      <c r="B21" s="38"/>
      <c r="C21" s="38"/>
      <c r="D21" s="38"/>
      <c r="E21" s="38"/>
      <c r="F21" s="38"/>
      <c r="G21" s="38"/>
    </row>
    <row r="22" ht="15" customHeight="1">
      <c r="I22" s="24"/>
    </row>
    <row r="23" spans="1:12" ht="114.75" customHeight="1">
      <c r="A23" s="39" t="s">
        <v>0</v>
      </c>
      <c r="B23" s="39" t="s">
        <v>1</v>
      </c>
      <c r="C23" s="39" t="s">
        <v>30</v>
      </c>
      <c r="D23" s="39" t="s">
        <v>31</v>
      </c>
      <c r="E23" s="39" t="s">
        <v>32</v>
      </c>
      <c r="F23" s="39" t="s">
        <v>9</v>
      </c>
      <c r="G23" s="39" t="s">
        <v>10</v>
      </c>
      <c r="H23" s="52" t="s">
        <v>33</v>
      </c>
      <c r="I23" s="39" t="s">
        <v>34</v>
      </c>
      <c r="J23" s="39" t="s">
        <v>20</v>
      </c>
      <c r="K23" s="39" t="s">
        <v>12</v>
      </c>
      <c r="L23" s="39" t="s">
        <v>40</v>
      </c>
    </row>
    <row r="24" spans="1:12" ht="30.75" customHeight="1">
      <c r="A24" s="39"/>
      <c r="B24" s="39"/>
      <c r="C24" s="39"/>
      <c r="D24" s="39"/>
      <c r="E24" s="39"/>
      <c r="F24" s="39"/>
      <c r="G24" s="39"/>
      <c r="H24" s="53"/>
      <c r="I24" s="39"/>
      <c r="J24" s="39"/>
      <c r="K24" s="39"/>
      <c r="L24" s="39"/>
    </row>
    <row r="25" spans="1:12" ht="15">
      <c r="A25" s="12">
        <v>1</v>
      </c>
      <c r="B25" s="12">
        <v>2</v>
      </c>
      <c r="C25" s="12">
        <v>3</v>
      </c>
      <c r="D25" s="12">
        <v>4</v>
      </c>
      <c r="E25" s="12">
        <v>5</v>
      </c>
      <c r="F25" s="12">
        <v>6</v>
      </c>
      <c r="G25" s="12">
        <v>7</v>
      </c>
      <c r="H25" s="12">
        <v>8</v>
      </c>
      <c r="I25" s="12">
        <v>9</v>
      </c>
      <c r="J25" s="12">
        <v>10</v>
      </c>
      <c r="K25" s="12">
        <v>11</v>
      </c>
      <c r="L25" s="12">
        <v>12</v>
      </c>
    </row>
    <row r="26" spans="1:12" ht="63" customHeight="1">
      <c r="A26" s="12">
        <v>1</v>
      </c>
      <c r="B26" s="33" t="s">
        <v>45</v>
      </c>
      <c r="C26" s="2" t="s">
        <v>21</v>
      </c>
      <c r="D26" s="2" t="s">
        <v>22</v>
      </c>
      <c r="E26" s="1" t="s">
        <v>23</v>
      </c>
      <c r="F26" s="2">
        <v>25</v>
      </c>
      <c r="G26" s="9">
        <v>25</v>
      </c>
      <c r="H26" s="3">
        <f aca="true" t="shared" si="0" ref="H26:H39">G26/F26</f>
        <v>1</v>
      </c>
      <c r="I26" s="25">
        <v>1463395.5</v>
      </c>
      <c r="J26" s="1">
        <f>I26/SUM($I$26:$I$39)</f>
        <v>0.2051685253757528</v>
      </c>
      <c r="K26" s="49">
        <f>SUM(H26*J26,H27*J27,H28*J28,H29*J29,H30*J30,H31*J31,H32*J32,H33*J33,H34*J34,H35*J35,H36*J36,H37*J37,H38*J38,H39*J39)</f>
        <v>0.7008722153863505</v>
      </c>
      <c r="L26" s="46" t="s">
        <v>42</v>
      </c>
    </row>
    <row r="27" spans="1:13" ht="61.5" customHeight="1">
      <c r="A27" s="12">
        <v>2</v>
      </c>
      <c r="B27" s="34" t="s">
        <v>46</v>
      </c>
      <c r="C27" s="2" t="s">
        <v>24</v>
      </c>
      <c r="D27" s="2" t="s">
        <v>22</v>
      </c>
      <c r="E27" s="1" t="s">
        <v>23</v>
      </c>
      <c r="F27" s="2">
        <v>108</v>
      </c>
      <c r="G27" s="9">
        <v>70</v>
      </c>
      <c r="H27" s="3">
        <f t="shared" si="0"/>
        <v>0.6481481481481481</v>
      </c>
      <c r="I27" s="25">
        <v>1473805.8</v>
      </c>
      <c r="J27" s="1">
        <f aca="true" t="shared" si="1" ref="J27:J38">I27/SUM($I$26:$I$39)</f>
        <v>0.2066280528238823</v>
      </c>
      <c r="K27" s="50"/>
      <c r="L27" s="47"/>
      <c r="M27" s="17">
        <f>G27+G28</f>
        <v>94</v>
      </c>
    </row>
    <row r="28" spans="1:12" ht="45">
      <c r="A28" s="12">
        <v>3</v>
      </c>
      <c r="B28" s="34" t="s">
        <v>47</v>
      </c>
      <c r="C28" s="2" t="s">
        <v>24</v>
      </c>
      <c r="D28" s="2" t="s">
        <v>22</v>
      </c>
      <c r="E28" s="1" t="s">
        <v>23</v>
      </c>
      <c r="F28" s="2">
        <v>35</v>
      </c>
      <c r="G28" s="9">
        <v>24</v>
      </c>
      <c r="H28" s="3">
        <f t="shared" si="0"/>
        <v>0.6857142857142857</v>
      </c>
      <c r="I28" s="25">
        <v>477622.25</v>
      </c>
      <c r="J28" s="1">
        <f t="shared" si="1"/>
        <v>0.06696279489662853</v>
      </c>
      <c r="K28" s="50"/>
      <c r="L28" s="47"/>
    </row>
    <row r="29" spans="1:13" ht="45">
      <c r="A29" s="12">
        <v>4</v>
      </c>
      <c r="B29" s="34" t="s">
        <v>48</v>
      </c>
      <c r="C29" s="2" t="s">
        <v>25</v>
      </c>
      <c r="D29" s="2" t="s">
        <v>22</v>
      </c>
      <c r="E29" s="1" t="s">
        <v>23</v>
      </c>
      <c r="F29" s="2">
        <v>123</v>
      </c>
      <c r="G29" s="9">
        <v>66</v>
      </c>
      <c r="H29" s="3">
        <f t="shared" si="0"/>
        <v>0.5365853658536586</v>
      </c>
      <c r="I29" s="25">
        <v>584804.73</v>
      </c>
      <c r="J29" s="1">
        <f t="shared" si="1"/>
        <v>0.08198981347616913</v>
      </c>
      <c r="K29" s="50"/>
      <c r="L29" s="47"/>
      <c r="M29" s="17">
        <f>G29+G30</f>
        <v>82</v>
      </c>
    </row>
    <row r="30" spans="1:12" ht="45">
      <c r="A30" s="12">
        <v>5</v>
      </c>
      <c r="B30" s="34" t="s">
        <v>49</v>
      </c>
      <c r="C30" s="2" t="s">
        <v>25</v>
      </c>
      <c r="D30" s="2" t="s">
        <v>22</v>
      </c>
      <c r="E30" s="1" t="s">
        <v>23</v>
      </c>
      <c r="F30" s="2">
        <v>18</v>
      </c>
      <c r="G30" s="9">
        <v>16</v>
      </c>
      <c r="H30" s="3">
        <f t="shared" si="0"/>
        <v>0.8888888888888888</v>
      </c>
      <c r="I30" s="25">
        <v>85581.18000000001</v>
      </c>
      <c r="J30" s="1">
        <f>I30/SUM($I$26:$I$39)</f>
        <v>0.011998509289195483</v>
      </c>
      <c r="K30" s="50"/>
      <c r="L30" s="47"/>
    </row>
    <row r="31" spans="1:13" ht="45">
      <c r="A31" s="12">
        <v>6</v>
      </c>
      <c r="B31" s="35" t="s">
        <v>50</v>
      </c>
      <c r="C31" s="2" t="s">
        <v>26</v>
      </c>
      <c r="D31" s="2" t="s">
        <v>22</v>
      </c>
      <c r="E31" s="1" t="s">
        <v>23</v>
      </c>
      <c r="F31" s="2">
        <v>121</v>
      </c>
      <c r="G31" s="9">
        <v>56</v>
      </c>
      <c r="H31" s="3">
        <f t="shared" si="0"/>
        <v>0.4628099173553719</v>
      </c>
      <c r="I31" s="25">
        <v>1358151.19</v>
      </c>
      <c r="J31" s="1">
        <f t="shared" si="1"/>
        <v>0.19041323886100775</v>
      </c>
      <c r="K31" s="50"/>
      <c r="L31" s="47"/>
      <c r="M31" s="17">
        <f>G31+G32</f>
        <v>87</v>
      </c>
    </row>
    <row r="32" spans="1:12" ht="45">
      <c r="A32" s="12">
        <v>7</v>
      </c>
      <c r="B32" s="36" t="s">
        <v>51</v>
      </c>
      <c r="C32" s="2" t="s">
        <v>26</v>
      </c>
      <c r="D32" s="2" t="s">
        <v>22</v>
      </c>
      <c r="E32" s="1" t="s">
        <v>23</v>
      </c>
      <c r="F32" s="2">
        <v>37</v>
      </c>
      <c r="G32" s="9">
        <v>31</v>
      </c>
      <c r="H32" s="3">
        <f t="shared" si="0"/>
        <v>0.8378378378378378</v>
      </c>
      <c r="I32" s="25">
        <v>415302.43</v>
      </c>
      <c r="J32" s="1">
        <f t="shared" si="1"/>
        <v>0.05822553585006022</v>
      </c>
      <c r="K32" s="50"/>
      <c r="L32" s="47"/>
    </row>
    <row r="33" spans="1:13" ht="45">
      <c r="A33" s="12">
        <v>8</v>
      </c>
      <c r="B33" s="36" t="s">
        <v>52</v>
      </c>
      <c r="C33" s="2" t="s">
        <v>27</v>
      </c>
      <c r="D33" s="2" t="s">
        <v>22</v>
      </c>
      <c r="E33" s="1" t="s">
        <v>23</v>
      </c>
      <c r="F33" s="2">
        <v>50</v>
      </c>
      <c r="G33" s="9">
        <v>31</v>
      </c>
      <c r="H33" s="3">
        <f t="shared" si="0"/>
        <v>0.62</v>
      </c>
      <c r="I33" s="25">
        <v>266248</v>
      </c>
      <c r="J33" s="1">
        <f t="shared" si="1"/>
        <v>0.03732805625290185</v>
      </c>
      <c r="K33" s="50"/>
      <c r="L33" s="47"/>
      <c r="M33" s="17">
        <f>G33+G34</f>
        <v>43</v>
      </c>
    </row>
    <row r="34" spans="1:12" ht="45">
      <c r="A34" s="12">
        <v>9</v>
      </c>
      <c r="B34" s="36" t="s">
        <v>53</v>
      </c>
      <c r="C34" s="2" t="s">
        <v>27</v>
      </c>
      <c r="D34" s="2" t="s">
        <v>22</v>
      </c>
      <c r="E34" s="1" t="s">
        <v>23</v>
      </c>
      <c r="F34" s="2">
        <v>18</v>
      </c>
      <c r="G34" s="9">
        <v>12</v>
      </c>
      <c r="H34" s="3">
        <f t="shared" si="0"/>
        <v>0.6666666666666666</v>
      </c>
      <c r="I34" s="25">
        <v>95849.28</v>
      </c>
      <c r="J34" s="1">
        <f t="shared" si="1"/>
        <v>0.013438100251044666</v>
      </c>
      <c r="K34" s="50"/>
      <c r="L34" s="47"/>
    </row>
    <row r="35" spans="1:13" ht="45">
      <c r="A35" s="12">
        <v>10</v>
      </c>
      <c r="B35" s="36" t="s">
        <v>54</v>
      </c>
      <c r="C35" s="2" t="s">
        <v>28</v>
      </c>
      <c r="D35" s="2" t="s">
        <v>22</v>
      </c>
      <c r="E35" s="1" t="s">
        <v>23</v>
      </c>
      <c r="F35" s="2">
        <v>171</v>
      </c>
      <c r="G35" s="9">
        <v>125</v>
      </c>
      <c r="H35" s="3">
        <f t="shared" si="0"/>
        <v>0.7309941520467836</v>
      </c>
      <c r="I35" s="25">
        <v>201506.40000000002</v>
      </c>
      <c r="J35" s="1">
        <f t="shared" si="1"/>
        <v>0.0282512628621426</v>
      </c>
      <c r="K35" s="50"/>
      <c r="L35" s="47"/>
      <c r="M35" s="17">
        <f>G35+G36</f>
        <v>160</v>
      </c>
    </row>
    <row r="36" spans="1:12" ht="45">
      <c r="A36" s="12">
        <v>11</v>
      </c>
      <c r="B36" s="36" t="s">
        <v>55</v>
      </c>
      <c r="C36" s="2" t="s">
        <v>28</v>
      </c>
      <c r="D36" s="2" t="s">
        <v>22</v>
      </c>
      <c r="E36" s="1" t="s">
        <v>23</v>
      </c>
      <c r="F36" s="2">
        <v>42</v>
      </c>
      <c r="G36" s="9">
        <v>35</v>
      </c>
      <c r="H36" s="3">
        <f t="shared" si="0"/>
        <v>0.8333333333333334</v>
      </c>
      <c r="I36" s="25">
        <v>49492.8</v>
      </c>
      <c r="J36" s="1">
        <f t="shared" si="1"/>
        <v>0.006938906667894673</v>
      </c>
      <c r="K36" s="50"/>
      <c r="L36" s="47"/>
    </row>
    <row r="37" spans="1:13" ht="60">
      <c r="A37" s="12">
        <v>12</v>
      </c>
      <c r="B37" s="37" t="s">
        <v>56</v>
      </c>
      <c r="C37" s="2" t="s">
        <v>29</v>
      </c>
      <c r="D37" s="2" t="s">
        <v>22</v>
      </c>
      <c r="E37" s="1" t="s">
        <v>23</v>
      </c>
      <c r="F37" s="2">
        <v>171</v>
      </c>
      <c r="G37" s="9">
        <v>125</v>
      </c>
      <c r="H37" s="3">
        <f t="shared" si="0"/>
        <v>0.7309941520467836</v>
      </c>
      <c r="I37" s="25">
        <v>185244.3</v>
      </c>
      <c r="J37" s="1">
        <f t="shared" si="1"/>
        <v>0.025971311149490046</v>
      </c>
      <c r="K37" s="50"/>
      <c r="L37" s="47"/>
      <c r="M37" s="17">
        <f>G37+G38</f>
        <v>155</v>
      </c>
    </row>
    <row r="38" spans="1:12" ht="60">
      <c r="A38" s="13">
        <v>13</v>
      </c>
      <c r="B38" s="34" t="s">
        <v>57</v>
      </c>
      <c r="C38" s="4" t="s">
        <v>29</v>
      </c>
      <c r="D38" s="4" t="s">
        <v>22</v>
      </c>
      <c r="E38" s="5" t="s">
        <v>23</v>
      </c>
      <c r="F38" s="4">
        <v>42</v>
      </c>
      <c r="G38" s="10">
        <v>30</v>
      </c>
      <c r="H38" s="6">
        <f t="shared" si="0"/>
        <v>0.7142857142857143</v>
      </c>
      <c r="I38" s="26">
        <v>45498.6</v>
      </c>
      <c r="J38" s="1">
        <f t="shared" si="1"/>
        <v>0.006378918527944924</v>
      </c>
      <c r="K38" s="50"/>
      <c r="L38" s="48"/>
    </row>
    <row r="39" spans="1:12" ht="75">
      <c r="A39" s="12">
        <v>14</v>
      </c>
      <c r="B39" s="34" t="s">
        <v>58</v>
      </c>
      <c r="C39" s="2" t="s">
        <v>36</v>
      </c>
      <c r="D39" s="7" t="s">
        <v>37</v>
      </c>
      <c r="E39" s="27" t="s">
        <v>35</v>
      </c>
      <c r="F39" s="2">
        <v>10</v>
      </c>
      <c r="G39" s="9">
        <v>7</v>
      </c>
      <c r="H39" s="3">
        <f t="shared" si="0"/>
        <v>0.7</v>
      </c>
      <c r="I39" s="28">
        <v>430148.6</v>
      </c>
      <c r="J39" s="1">
        <f>I39/SUM($I$26:$I$39)</f>
        <v>0.0603069737158851</v>
      </c>
      <c r="K39" s="51"/>
      <c r="L39" s="8"/>
    </row>
    <row r="40" spans="6:10" ht="15">
      <c r="F40" s="29"/>
      <c r="G40" s="29"/>
      <c r="H40" s="29"/>
      <c r="I40" s="29"/>
      <c r="J40" s="29"/>
    </row>
  </sheetData>
  <sheetProtection/>
  <mergeCells count="29">
    <mergeCell ref="L23:L24"/>
    <mergeCell ref="L26:L38"/>
    <mergeCell ref="K26:K39"/>
    <mergeCell ref="C23:C24"/>
    <mergeCell ref="J23:J24"/>
    <mergeCell ref="F23:F24"/>
    <mergeCell ref="G23:G24"/>
    <mergeCell ref="H23:H24"/>
    <mergeCell ref="K23:K24"/>
    <mergeCell ref="I23:I24"/>
    <mergeCell ref="A1:B1"/>
    <mergeCell ref="A2:B4"/>
    <mergeCell ref="G2:G3"/>
    <mergeCell ref="A5:G5"/>
    <mergeCell ref="A6:G6"/>
    <mergeCell ref="A7:G7"/>
    <mergeCell ref="B23:B24"/>
    <mergeCell ref="A23:A24"/>
    <mergeCell ref="A12:G12"/>
    <mergeCell ref="E23:E24"/>
    <mergeCell ref="A21:G21"/>
    <mergeCell ref="A10:G10"/>
    <mergeCell ref="D23:D24"/>
    <mergeCell ref="A11:G11"/>
    <mergeCell ref="A13:G13"/>
    <mergeCell ref="A14:G14"/>
    <mergeCell ref="A8:G8"/>
    <mergeCell ref="A9:G9"/>
    <mergeCell ref="A20:G20"/>
  </mergeCells>
  <printOptions/>
  <pageMargins left="0.07874015748031496" right="0.11811023622047245" top="0.1968503937007874" bottom="0.15748031496062992" header="0.2362204724409449" footer="0.1968503937007874"/>
  <pageSetup horizontalDpi="300" verticalDpi="300" orientation="landscape" paperSize="9" scale="33"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2021-04-15T07:25:11Z</cp:lastPrinted>
  <dcterms:created xsi:type="dcterms:W3CDTF">2016-02-04T06:52:46Z</dcterms:created>
  <dcterms:modified xsi:type="dcterms:W3CDTF">2022-07-20T12:05:19Z</dcterms:modified>
  <cp:category/>
  <cp:version/>
  <cp:contentType/>
  <cp:contentStatus/>
</cp:coreProperties>
</file>